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ek\Documents\_PC_prace\_osobni\_osobni\_prace\projekce\klienti\Elzet\Detska_skupina_u_potoka\verze_17_deti\VZT\texty\"/>
    </mc:Choice>
  </mc:AlternateContent>
  <xr:revisionPtr revIDLastSave="0" documentId="13_ncr:1_{6289E23E-4412-4CD2-A879-E8786EDA4BB8}" xr6:coauthVersionLast="47" xr6:coauthVersionMax="47" xr10:uidLastSave="{00000000-0000-0000-0000-000000000000}"/>
  <bookViews>
    <workbookView xWindow="29550" yWindow="750" windowWidth="23235" windowHeight="14010" xr2:uid="{00000000-000D-0000-FFFF-FFFF00000000}"/>
  </bookViews>
  <sheets>
    <sheet name="AHU" sheetId="1" r:id="rId1"/>
  </sheets>
  <definedNames>
    <definedName name="_xlnm.Print_Titles" localSheetId="0">AHU!$1:$6</definedName>
    <definedName name="_xlnm.Print_Area" localSheetId="0">AHU!$A$1:$AG$12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 l="1"/>
  <c r="L9" i="1"/>
  <c r="K11" i="1" l="1"/>
  <c r="L11" i="1" s="1"/>
  <c r="K10" i="1"/>
  <c r="L10" i="1" s="1"/>
  <c r="L8" i="1"/>
  <c r="L7" i="1"/>
  <c r="R5" i="1" l="1"/>
  <c r="X5" i="1"/>
  <c r="L5" i="1" l="1"/>
</calcChain>
</file>

<file path=xl/sharedStrings.xml><?xml version="1.0" encoding="utf-8"?>
<sst xmlns="http://schemas.openxmlformats.org/spreadsheetml/2006/main" count="100" uniqueCount="58">
  <si>
    <t xml:space="preserve">typ </t>
  </si>
  <si>
    <t>množství vzduchu</t>
  </si>
  <si>
    <t>externí tlak</t>
  </si>
  <si>
    <t>výrobce</t>
  </si>
  <si>
    <t>ks</t>
  </si>
  <si>
    <t>hmotnost</t>
  </si>
  <si>
    <t>elektrická energie</t>
  </si>
  <si>
    <t>chlazení</t>
  </si>
  <si>
    <t>ohřev</t>
  </si>
  <si>
    <t xml:space="preserve">akustický výkon </t>
  </si>
  <si>
    <t>umístění</t>
  </si>
  <si>
    <t>poznámka</t>
  </si>
  <si>
    <t xml:space="preserve"> elektrický příkon jednotkový</t>
  </si>
  <si>
    <t xml:space="preserve"> elektrický příkon</t>
  </si>
  <si>
    <t>proud odběrový</t>
  </si>
  <si>
    <t>proud rozběhový</t>
  </si>
  <si>
    <t>napětí/ frekvence</t>
  </si>
  <si>
    <t>chladící výkon jednotkový citelný</t>
  </si>
  <si>
    <t>chladící výkon jednotkový celkový</t>
  </si>
  <si>
    <t>tlaková ztráta na vodě</t>
  </si>
  <si>
    <t>regulační uzel zajišťuje</t>
  </si>
  <si>
    <t>topný výkon jednotkový - předehřev</t>
  </si>
  <si>
    <t>topný výkon jednotkový - dohřev</t>
  </si>
  <si>
    <t>topný výkon celkový</t>
  </si>
  <si>
    <t>sání</t>
  </si>
  <si>
    <t>výtlak</t>
  </si>
  <si>
    <t>do okolí</t>
  </si>
  <si>
    <t xml:space="preserve"> číslo</t>
  </si>
  <si>
    <t>název</t>
  </si>
  <si>
    <t>( m3/h )</t>
  </si>
  <si>
    <t>(Pa)</t>
  </si>
  <si>
    <t>(kg)</t>
  </si>
  <si>
    <t>(kW)</t>
  </si>
  <si>
    <t>( A )</t>
  </si>
  <si>
    <t>( V/Hz )</t>
  </si>
  <si>
    <t>(kPa)</t>
  </si>
  <si>
    <t>(°C)</t>
  </si>
  <si>
    <t>(dB(A) )</t>
  </si>
  <si>
    <t>ZAŘÍZENÍ</t>
  </si>
  <si>
    <t>celkem</t>
  </si>
  <si>
    <t>napojení na záložní zdroj energie</t>
  </si>
  <si>
    <t>přívod</t>
  </si>
  <si>
    <t>230/50</t>
  </si>
  <si>
    <t>teplota vzduchu za chladičem
(voda 16/19°C)</t>
  </si>
  <si>
    <t xml:space="preserve">chladící výkon celkový - chladící voda </t>
  </si>
  <si>
    <t>teplota vzduchu za ohřívačem (voda 70/50°C)</t>
  </si>
  <si>
    <t>rekuperace tepla</t>
  </si>
  <si>
    <t>-</t>
  </si>
  <si>
    <t>odvod</t>
  </si>
  <si>
    <t>TR.01</t>
  </si>
  <si>
    <t>Větrání třídy</t>
  </si>
  <si>
    <t>TR.02</t>
  </si>
  <si>
    <t>el. ohřev</t>
  </si>
  <si>
    <t>TECHNICKÁ ZPRÁVA - PŘÍLOHA Č.1 - TABULKA ZAŘÍZENÍ - DĚTSKÁ SKUPINA "U POTOKA" NA P.P.Č. 1287, K.Ú ČESKÁ KAMENICE - DOKUMENTACE PRO STAVEBNÍ POVOLENÍ</t>
  </si>
  <si>
    <t>SYSTEMAIR</t>
  </si>
  <si>
    <t>ROT</t>
  </si>
  <si>
    <t xml:space="preserve">EL: Napájet a jistit dle požadavků (doporučená jištění 13 A). Autonomní regulace. Součástí jednotky je vestavěný el. dohřev (1,67kW).  Prokabelovat jednotku s externím příslušenstvím - ovládací panel, servopohony uzavíracích klapek, detektor kouře - vypnutí jednotky v případě detekce zplodin v potrubí - instalaci do potrubí zajistí dodavatel VZT                                                                                                                                                                                            </t>
  </si>
  <si>
    <t>SAVE VTR 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</si>
</sst>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Arial CE"/>
      <charset val="238"/>
    </font>
    <font>
      <i/>
      <sz val="10"/>
      <name val="Arial CE"/>
      <charset val="238"/>
    </font>
    <font>
      <sz val="10"/>
      <color indexed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color indexed="8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80">
    <xf numFmtId="0" fontId="0" fillId="0" borderId="0" xfId="0"/>
    <xf numFmtId="0" fontId="1" fillId="0" borderId="2" xfId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textRotation="90" wrapText="1"/>
    </xf>
    <xf numFmtId="0" fontId="1" fillId="3" borderId="2" xfId="1" applyFill="1" applyBorder="1" applyAlignment="1">
      <alignment horizontal="center" vertical="center" textRotation="90" wrapText="1"/>
    </xf>
    <xf numFmtId="165" fontId="1" fillId="4" borderId="2" xfId="1" applyNumberFormat="1" applyFill="1" applyBorder="1" applyAlignment="1">
      <alignment horizontal="center" vertical="center" textRotation="90" wrapText="1"/>
    </xf>
    <xf numFmtId="164" fontId="1" fillId="4" borderId="2" xfId="1" applyNumberForma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3" fontId="3" fillId="0" borderId="8" xfId="1" applyNumberFormat="1" applyFont="1" applyBorder="1" applyAlignment="1">
      <alignment horizontal="center" vertical="center" wrapText="1"/>
    </xf>
    <xf numFmtId="2" fontId="3" fillId="0" borderId="8" xfId="1" applyNumberFormat="1" applyFont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165" fontId="3" fillId="4" borderId="8" xfId="1" applyNumberFormat="1" applyFont="1" applyFill="1" applyBorder="1" applyAlignment="1">
      <alignment horizontal="center" vertical="center" wrapText="1"/>
    </xf>
    <xf numFmtId="164" fontId="3" fillId="4" borderId="8" xfId="1" applyNumberFormat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165" fontId="3" fillId="3" borderId="8" xfId="1" applyNumberFormat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1" fontId="1" fillId="0" borderId="2" xfId="1" applyNumberForma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165" fontId="1" fillId="0" borderId="2" xfId="1" applyNumberFormat="1" applyBorder="1" applyAlignment="1">
      <alignment horizontal="center" vertical="center" wrapText="1"/>
    </xf>
    <xf numFmtId="0" fontId="5" fillId="0" borderId="0" xfId="0" applyFont="1"/>
    <xf numFmtId="49" fontId="6" fillId="0" borderId="16" xfId="0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" fontId="6" fillId="0" borderId="15" xfId="1" applyNumberFormat="1" applyFont="1" applyBorder="1" applyAlignment="1">
      <alignment horizontal="center" vertical="center" wrapText="1"/>
    </xf>
    <xf numFmtId="165" fontId="6" fillId="0" borderId="15" xfId="1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49" fontId="1" fillId="0" borderId="8" xfId="1" applyNumberForma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2" fontId="1" fillId="4" borderId="2" xfId="1" applyNumberFormat="1" applyFill="1" applyBorder="1" applyAlignment="1">
      <alignment horizontal="center" vertical="center" wrapText="1"/>
    </xf>
    <xf numFmtId="165" fontId="1" fillId="4" borderId="2" xfId="1" applyNumberFormat="1" applyFill="1" applyBorder="1" applyAlignment="1">
      <alignment horizontal="center" vertical="center" wrapText="1"/>
    </xf>
    <xf numFmtId="49" fontId="1" fillId="4" borderId="2" xfId="1" applyNumberFormat="1" applyFill="1" applyBorder="1" applyAlignment="1">
      <alignment horizontal="center" vertical="center" wrapText="1"/>
    </xf>
    <xf numFmtId="49" fontId="1" fillId="2" borderId="2" xfId="1" applyNumberFormat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 wrapText="1"/>
    </xf>
    <xf numFmtId="2" fontId="2" fillId="0" borderId="12" xfId="1" applyNumberFormat="1" applyFont="1" applyBorder="1" applyAlignment="1">
      <alignment horizontal="center" vertical="center"/>
    </xf>
    <xf numFmtId="2" fontId="2" fillId="0" borderId="13" xfId="1" applyNumberFormat="1" applyFont="1" applyBorder="1" applyAlignment="1">
      <alignment horizontal="center" vertical="center"/>
    </xf>
    <xf numFmtId="2" fontId="2" fillId="0" borderId="14" xfId="1" applyNumberFormat="1" applyFont="1" applyBorder="1" applyAlignment="1">
      <alignment horizontal="center" vertical="center"/>
    </xf>
    <xf numFmtId="0" fontId="1" fillId="0" borderId="6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textRotation="90" wrapText="1"/>
    </xf>
    <xf numFmtId="0" fontId="1" fillId="0" borderId="19" xfId="1" applyBorder="1" applyAlignment="1">
      <alignment horizontal="center" vertical="center" textRotation="90" wrapText="1"/>
    </xf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164" fontId="1" fillId="4" borderId="2" xfId="1" applyNumberFormat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165" fontId="1" fillId="3" borderId="3" xfId="1" applyNumberFormat="1" applyFill="1" applyBorder="1" applyAlignment="1">
      <alignment horizontal="center" vertical="center" wrapText="1"/>
    </xf>
    <xf numFmtId="165" fontId="1" fillId="3" borderId="4" xfId="1" applyNumberFormat="1" applyFill="1" applyBorder="1" applyAlignment="1">
      <alignment horizontal="center" vertical="center" wrapText="1"/>
    </xf>
    <xf numFmtId="165" fontId="1" fillId="3" borderId="5" xfId="1" applyNumberForma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1" fontId="1" fillId="0" borderId="11" xfId="1" applyNumberFormat="1" applyBorder="1" applyAlignment="1">
      <alignment horizontal="center" vertical="center" wrapText="1"/>
    </xf>
    <xf numFmtId="1" fontId="1" fillId="0" borderId="24" xfId="1" applyNumberFormat="1" applyBorder="1" applyAlignment="1">
      <alignment horizontal="center" vertical="center" wrapText="1"/>
    </xf>
    <xf numFmtId="1" fontId="1" fillId="0" borderId="19" xfId="1" applyNumberForma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11" xfId="1" applyNumberFormat="1" applyBorder="1" applyAlignment="1">
      <alignment horizontal="center" vertical="center" wrapText="1"/>
    </xf>
    <xf numFmtId="49" fontId="1" fillId="0" borderId="24" xfId="1" applyNumberFormat="1" applyBorder="1" applyAlignment="1">
      <alignment horizontal="center" vertical="center" wrapText="1"/>
    </xf>
    <xf numFmtId="49" fontId="1" fillId="0" borderId="19" xfId="1" applyNumberForma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19" xfId="1" applyBorder="1" applyAlignment="1">
      <alignment horizontal="center" vertical="center" wrapText="1"/>
    </xf>
  </cellXfs>
  <cellStyles count="4">
    <cellStyle name="Normální" xfId="0" builtinId="0"/>
    <cellStyle name="Normální 2" xfId="3" xr:uid="{00000000-0005-0000-0000-000001000000}"/>
    <cellStyle name="Normální 3" xfId="2" xr:uid="{00000000-0005-0000-0000-000002000000}"/>
    <cellStyle name="normální_Tab výkonů AUPARK III  MALL 2012200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2"/>
  <sheetViews>
    <sheetView tabSelected="1" zoomScale="85" zoomScaleNormal="85" zoomScaleSheetLayoutView="100" workbookViewId="0">
      <pane ySplit="5" topLeftCell="A6" activePane="bottomLeft" state="frozen"/>
      <selection pane="bottomLeft" activeCell="C18" sqref="C18"/>
    </sheetView>
  </sheetViews>
  <sheetFormatPr defaultRowHeight="14.4" x14ac:dyDescent="0.3"/>
  <cols>
    <col min="1" max="1" width="15.6640625" customWidth="1"/>
    <col min="2" max="2" width="44.5546875" customWidth="1"/>
    <col min="3" max="3" width="28.33203125" customWidth="1"/>
    <col min="4" max="4" width="9.33203125" customWidth="1"/>
    <col min="5" max="5" width="7.88671875" customWidth="1"/>
    <col min="6" max="6" width="5.6640625" customWidth="1"/>
    <col min="7" max="7" width="16.44140625" customWidth="1"/>
    <col min="8" max="8" width="5.44140625" customWidth="1"/>
    <col min="9" max="10" width="6.33203125" customWidth="1"/>
    <col min="11" max="12" width="6.5546875" customWidth="1"/>
    <col min="13" max="13" width="8" customWidth="1"/>
    <col min="14" max="14" width="6.5546875" customWidth="1"/>
    <col min="15" max="15" width="7.5546875" customWidth="1"/>
    <col min="16" max="16" width="6.5546875" customWidth="1"/>
    <col min="17" max="18" width="7.88671875" customWidth="1"/>
    <col min="19" max="19" width="8" customWidth="1"/>
    <col min="20" max="21" width="6.5546875" customWidth="1"/>
    <col min="22" max="23" width="7.109375" customWidth="1"/>
    <col min="24" max="24" width="9.44140625" customWidth="1"/>
    <col min="25" max="25" width="8" customWidth="1"/>
    <col min="26" max="26" width="7.6640625" customWidth="1"/>
    <col min="27" max="27" width="6.5546875" customWidth="1"/>
    <col min="28" max="28" width="8.6640625" customWidth="1"/>
    <col min="29" max="29" width="9" customWidth="1"/>
    <col min="30" max="30" width="8.44140625" customWidth="1"/>
    <col min="31" max="31" width="5.44140625" customWidth="1"/>
    <col min="32" max="32" width="17.109375" customWidth="1"/>
    <col min="33" max="33" width="97.5546875" customWidth="1"/>
  </cols>
  <sheetData>
    <row r="1" spans="1:33" ht="27" customHeight="1" x14ac:dyDescent="0.3">
      <c r="A1" s="44" t="s">
        <v>53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6"/>
    </row>
    <row r="2" spans="1:33" ht="24.75" customHeight="1" x14ac:dyDescent="0.3">
      <c r="A2" s="50" t="s">
        <v>38</v>
      </c>
      <c r="B2" s="51"/>
      <c r="C2" s="51" t="s">
        <v>0</v>
      </c>
      <c r="D2" s="51"/>
      <c r="E2" s="43" t="s">
        <v>1</v>
      </c>
      <c r="F2" s="43" t="s">
        <v>2</v>
      </c>
      <c r="G2" s="43" t="s">
        <v>3</v>
      </c>
      <c r="H2" s="43" t="s">
        <v>4</v>
      </c>
      <c r="I2" s="43" t="s">
        <v>5</v>
      </c>
      <c r="J2" s="43" t="s">
        <v>46</v>
      </c>
      <c r="K2" s="52" t="s">
        <v>6</v>
      </c>
      <c r="L2" s="52"/>
      <c r="M2" s="52"/>
      <c r="N2" s="52"/>
      <c r="O2" s="52"/>
      <c r="P2" s="53" t="s">
        <v>7</v>
      </c>
      <c r="Q2" s="54"/>
      <c r="R2" s="54"/>
      <c r="S2" s="54"/>
      <c r="T2" s="54"/>
      <c r="U2" s="55"/>
      <c r="V2" s="56" t="s">
        <v>8</v>
      </c>
      <c r="W2" s="57"/>
      <c r="X2" s="57"/>
      <c r="Y2" s="57"/>
      <c r="Z2" s="57"/>
      <c r="AA2" s="58"/>
      <c r="AB2" s="59" t="s">
        <v>9</v>
      </c>
      <c r="AC2" s="60"/>
      <c r="AD2" s="61"/>
      <c r="AE2" s="48" t="s">
        <v>40</v>
      </c>
      <c r="AF2" s="43" t="s">
        <v>10</v>
      </c>
      <c r="AG2" s="47" t="s">
        <v>11</v>
      </c>
    </row>
    <row r="3" spans="1:33" ht="135" x14ac:dyDescent="0.3">
      <c r="A3" s="50"/>
      <c r="B3" s="51"/>
      <c r="C3" s="51"/>
      <c r="D3" s="51"/>
      <c r="E3" s="43"/>
      <c r="F3" s="43"/>
      <c r="G3" s="43"/>
      <c r="H3" s="43"/>
      <c r="I3" s="43"/>
      <c r="J3" s="43"/>
      <c r="K3" s="6" t="s">
        <v>12</v>
      </c>
      <c r="L3" s="6" t="s">
        <v>13</v>
      </c>
      <c r="M3" s="6" t="s">
        <v>14</v>
      </c>
      <c r="N3" s="6" t="s">
        <v>15</v>
      </c>
      <c r="O3" s="7" t="s">
        <v>16</v>
      </c>
      <c r="P3" s="4" t="s">
        <v>17</v>
      </c>
      <c r="Q3" s="4" t="s">
        <v>18</v>
      </c>
      <c r="R3" s="4" t="s">
        <v>44</v>
      </c>
      <c r="S3" s="4" t="s">
        <v>19</v>
      </c>
      <c r="T3" s="4" t="s">
        <v>43</v>
      </c>
      <c r="U3" s="4" t="s">
        <v>20</v>
      </c>
      <c r="V3" s="5" t="s">
        <v>21</v>
      </c>
      <c r="W3" s="5" t="s">
        <v>22</v>
      </c>
      <c r="X3" s="5" t="s">
        <v>23</v>
      </c>
      <c r="Y3" s="5" t="s">
        <v>19</v>
      </c>
      <c r="Z3" s="5" t="s">
        <v>45</v>
      </c>
      <c r="AA3" s="5" t="s">
        <v>20</v>
      </c>
      <c r="AB3" s="1" t="s">
        <v>24</v>
      </c>
      <c r="AC3" s="1" t="s">
        <v>25</v>
      </c>
      <c r="AD3" s="1" t="s">
        <v>26</v>
      </c>
      <c r="AE3" s="49"/>
      <c r="AF3" s="43"/>
      <c r="AG3" s="47"/>
    </row>
    <row r="4" spans="1:33" ht="27" thickBot="1" x14ac:dyDescent="0.35">
      <c r="A4" s="10" t="s">
        <v>27</v>
      </c>
      <c r="B4" s="35" t="s">
        <v>28</v>
      </c>
      <c r="C4" s="11"/>
      <c r="D4" s="11"/>
      <c r="E4" s="12" t="s">
        <v>29</v>
      </c>
      <c r="F4" s="13" t="s">
        <v>30</v>
      </c>
      <c r="G4" s="11"/>
      <c r="H4" s="11"/>
      <c r="I4" s="13" t="s">
        <v>31</v>
      </c>
      <c r="J4" s="13"/>
      <c r="K4" s="14" t="s">
        <v>32</v>
      </c>
      <c r="L4" s="14" t="s">
        <v>32</v>
      </c>
      <c r="M4" s="15" t="s">
        <v>33</v>
      </c>
      <c r="N4" s="15" t="s">
        <v>33</v>
      </c>
      <c r="O4" s="16" t="s">
        <v>34</v>
      </c>
      <c r="P4" s="17" t="s">
        <v>32</v>
      </c>
      <c r="Q4" s="17" t="s">
        <v>32</v>
      </c>
      <c r="R4" s="17" t="s">
        <v>32</v>
      </c>
      <c r="S4" s="17" t="s">
        <v>35</v>
      </c>
      <c r="T4" s="17" t="s">
        <v>36</v>
      </c>
      <c r="U4" s="17"/>
      <c r="V4" s="18" t="s">
        <v>32</v>
      </c>
      <c r="W4" s="18" t="s">
        <v>32</v>
      </c>
      <c r="X4" s="18" t="s">
        <v>32</v>
      </c>
      <c r="Y4" s="19" t="s">
        <v>35</v>
      </c>
      <c r="Z4" s="18" t="s">
        <v>36</v>
      </c>
      <c r="AA4" s="18"/>
      <c r="AB4" s="11" t="s">
        <v>37</v>
      </c>
      <c r="AC4" s="11" t="s">
        <v>37</v>
      </c>
      <c r="AD4" s="11" t="s">
        <v>37</v>
      </c>
      <c r="AE4" s="9"/>
      <c r="AF4" s="9"/>
      <c r="AG4" s="20"/>
    </row>
    <row r="5" spans="1:33" s="25" customFormat="1" x14ac:dyDescent="0.3">
      <c r="A5" s="26"/>
      <c r="B5" s="27" t="s">
        <v>39</v>
      </c>
      <c r="C5" s="28"/>
      <c r="D5" s="29"/>
      <c r="E5" s="30"/>
      <c r="F5" s="31"/>
      <c r="G5" s="29"/>
      <c r="H5" s="29"/>
      <c r="I5" s="31"/>
      <c r="J5" s="31"/>
      <c r="K5" s="29"/>
      <c r="L5" s="29">
        <f>SUM(L7:L12)</f>
        <v>3.83</v>
      </c>
      <c r="M5" s="32"/>
      <c r="N5" s="32"/>
      <c r="O5" s="27"/>
      <c r="P5" s="27"/>
      <c r="Q5" s="29"/>
      <c r="R5" s="29">
        <f>SUM(R7:R12)</f>
        <v>0</v>
      </c>
      <c r="S5" s="29"/>
      <c r="T5" s="29"/>
      <c r="U5" s="29"/>
      <c r="V5" s="29"/>
      <c r="W5" s="29"/>
      <c r="X5" s="29">
        <f>SUM(X7:X12)</f>
        <v>0</v>
      </c>
      <c r="Y5" s="29"/>
      <c r="Z5" s="29"/>
      <c r="AA5" s="29"/>
      <c r="AB5" s="29"/>
      <c r="AC5" s="29"/>
      <c r="AD5" s="29"/>
      <c r="AE5" s="29"/>
      <c r="AF5" s="29"/>
      <c r="AG5" s="33"/>
    </row>
    <row r="6" spans="1:33" x14ac:dyDescent="0.3">
      <c r="A6" s="8"/>
      <c r="B6" s="2"/>
      <c r="C6" s="3"/>
      <c r="D6" s="1"/>
      <c r="E6" s="23"/>
      <c r="F6" s="21"/>
      <c r="G6" s="1"/>
      <c r="H6" s="1"/>
      <c r="I6" s="21"/>
      <c r="J6" s="21"/>
      <c r="K6" s="1"/>
      <c r="L6" s="1"/>
      <c r="M6" s="24"/>
      <c r="N6" s="24"/>
      <c r="O6" s="2"/>
      <c r="P6" s="2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22"/>
    </row>
    <row r="7" spans="1:33" x14ac:dyDescent="0.3">
      <c r="A7" s="68" t="s">
        <v>49</v>
      </c>
      <c r="B7" s="71" t="s">
        <v>50</v>
      </c>
      <c r="C7" s="74" t="s">
        <v>57</v>
      </c>
      <c r="D7" s="36" t="s">
        <v>41</v>
      </c>
      <c r="E7" s="34">
        <v>790</v>
      </c>
      <c r="F7" s="21">
        <v>150</v>
      </c>
      <c r="G7" s="77" t="s">
        <v>54</v>
      </c>
      <c r="H7" s="77">
        <v>1</v>
      </c>
      <c r="I7" s="62">
        <v>190</v>
      </c>
      <c r="J7" s="62" t="s">
        <v>55</v>
      </c>
      <c r="K7" s="37">
        <v>0.17</v>
      </c>
      <c r="L7" s="37">
        <f>K7*H7</f>
        <v>0.17</v>
      </c>
      <c r="M7" s="38" t="s">
        <v>47</v>
      </c>
      <c r="N7" s="38" t="s">
        <v>47</v>
      </c>
      <c r="O7" s="39" t="s">
        <v>42</v>
      </c>
      <c r="P7" s="40"/>
      <c r="Q7" s="40"/>
      <c r="R7" s="41"/>
      <c r="S7" s="41"/>
      <c r="T7" s="41"/>
      <c r="U7" s="40"/>
      <c r="V7" s="42"/>
      <c r="W7" s="42"/>
      <c r="X7" s="42"/>
      <c r="Y7" s="42"/>
      <c r="Z7" s="42"/>
      <c r="AA7" s="42"/>
      <c r="AB7" s="1"/>
      <c r="AC7" s="1"/>
      <c r="AD7" s="1"/>
      <c r="AE7" s="1"/>
      <c r="AF7" s="1"/>
      <c r="AG7" s="65" t="s">
        <v>56</v>
      </c>
    </row>
    <row r="8" spans="1:33" x14ac:dyDescent="0.3">
      <c r="A8" s="69"/>
      <c r="B8" s="72"/>
      <c r="C8" s="75"/>
      <c r="D8" s="36" t="s">
        <v>48</v>
      </c>
      <c r="E8" s="34">
        <v>790</v>
      </c>
      <c r="F8" s="21">
        <v>150</v>
      </c>
      <c r="G8" s="78"/>
      <c r="H8" s="78"/>
      <c r="I8" s="63"/>
      <c r="J8" s="63"/>
      <c r="K8" s="37">
        <v>0.17</v>
      </c>
      <c r="L8" s="37">
        <f>K8*H7</f>
        <v>0.17</v>
      </c>
      <c r="M8" s="38" t="s">
        <v>47</v>
      </c>
      <c r="N8" s="38" t="s">
        <v>47</v>
      </c>
      <c r="O8" s="39" t="s">
        <v>42</v>
      </c>
      <c r="P8" s="40"/>
      <c r="Q8" s="40"/>
      <c r="R8" s="41"/>
      <c r="S8" s="41"/>
      <c r="T8" s="41"/>
      <c r="U8" s="40"/>
      <c r="V8" s="42"/>
      <c r="W8" s="42"/>
      <c r="X8" s="42"/>
      <c r="Y8" s="42"/>
      <c r="Z8" s="42"/>
      <c r="AA8" s="42"/>
      <c r="AB8" s="1"/>
      <c r="AC8" s="1"/>
      <c r="AD8" s="1"/>
      <c r="AE8" s="1"/>
      <c r="AF8" s="1"/>
      <c r="AG8" s="66"/>
    </row>
    <row r="9" spans="1:33" x14ac:dyDescent="0.3">
      <c r="A9" s="70"/>
      <c r="B9" s="73"/>
      <c r="C9" s="76"/>
      <c r="D9" s="36" t="s">
        <v>52</v>
      </c>
      <c r="E9" s="34" t="s">
        <v>47</v>
      </c>
      <c r="F9" s="21" t="s">
        <v>47</v>
      </c>
      <c r="G9" s="79"/>
      <c r="H9" s="79"/>
      <c r="I9" s="64"/>
      <c r="J9" s="64"/>
      <c r="K9" s="37">
        <v>1.67</v>
      </c>
      <c r="L9" s="37">
        <f>+K9*1</f>
        <v>1.67</v>
      </c>
      <c r="M9" s="38" t="s">
        <v>47</v>
      </c>
      <c r="N9" s="38" t="s">
        <v>47</v>
      </c>
      <c r="O9" s="39" t="s">
        <v>42</v>
      </c>
      <c r="P9" s="40"/>
      <c r="Q9" s="40"/>
      <c r="R9" s="41"/>
      <c r="S9" s="41"/>
      <c r="T9" s="41"/>
      <c r="U9" s="40"/>
      <c r="V9" s="42"/>
      <c r="W9" s="42"/>
      <c r="X9" s="42"/>
      <c r="Y9" s="42"/>
      <c r="Z9" s="42">
        <v>22</v>
      </c>
      <c r="AA9" s="42"/>
      <c r="AB9" s="1"/>
      <c r="AC9" s="1"/>
      <c r="AD9" s="1"/>
      <c r="AE9" s="1"/>
      <c r="AF9" s="1"/>
      <c r="AG9" s="67"/>
    </row>
    <row r="10" spans="1:33" x14ac:dyDescent="0.3">
      <c r="A10" s="68" t="s">
        <v>51</v>
      </c>
      <c r="B10" s="71" t="s">
        <v>50</v>
      </c>
      <c r="C10" s="74" t="s">
        <v>57</v>
      </c>
      <c r="D10" s="36" t="s">
        <v>41</v>
      </c>
      <c r="E10" s="34">
        <v>790</v>
      </c>
      <c r="F10" s="21">
        <v>150</v>
      </c>
      <c r="G10" s="77" t="s">
        <v>54</v>
      </c>
      <c r="H10" s="77">
        <v>1</v>
      </c>
      <c r="I10" s="62">
        <v>190</v>
      </c>
      <c r="J10" s="62" t="s">
        <v>55</v>
      </c>
      <c r="K10" s="37">
        <f>0.15/2</f>
        <v>7.4999999999999997E-2</v>
      </c>
      <c r="L10" s="37">
        <f>K10*H10</f>
        <v>7.4999999999999997E-2</v>
      </c>
      <c r="M10" s="38" t="s">
        <v>47</v>
      </c>
      <c r="N10" s="38" t="s">
        <v>47</v>
      </c>
      <c r="O10" s="39" t="s">
        <v>42</v>
      </c>
      <c r="P10" s="40"/>
      <c r="Q10" s="40"/>
      <c r="R10" s="41"/>
      <c r="S10" s="41"/>
      <c r="T10" s="41"/>
      <c r="U10" s="40"/>
      <c r="V10" s="42"/>
      <c r="W10" s="42"/>
      <c r="X10" s="42"/>
      <c r="Y10" s="42"/>
      <c r="Z10" s="42"/>
      <c r="AA10" s="42"/>
      <c r="AB10" s="1"/>
      <c r="AC10" s="1"/>
      <c r="AD10" s="1"/>
      <c r="AE10" s="1"/>
      <c r="AF10" s="1"/>
      <c r="AG10" s="65" t="s">
        <v>56</v>
      </c>
    </row>
    <row r="11" spans="1:33" x14ac:dyDescent="0.3">
      <c r="A11" s="69"/>
      <c r="B11" s="72"/>
      <c r="C11" s="75"/>
      <c r="D11" s="36" t="s">
        <v>48</v>
      </c>
      <c r="E11" s="34">
        <v>790</v>
      </c>
      <c r="F11" s="21">
        <v>150</v>
      </c>
      <c r="G11" s="78"/>
      <c r="H11" s="78"/>
      <c r="I11" s="63"/>
      <c r="J11" s="63"/>
      <c r="K11" s="37">
        <f>0.15/2</f>
        <v>7.4999999999999997E-2</v>
      </c>
      <c r="L11" s="37">
        <f>K11*H10</f>
        <v>7.4999999999999997E-2</v>
      </c>
      <c r="M11" s="38" t="s">
        <v>47</v>
      </c>
      <c r="N11" s="38" t="s">
        <v>47</v>
      </c>
      <c r="O11" s="39" t="s">
        <v>42</v>
      </c>
      <c r="P11" s="40"/>
      <c r="Q11" s="40"/>
      <c r="R11" s="41"/>
      <c r="S11" s="41"/>
      <c r="T11" s="41"/>
      <c r="U11" s="40"/>
      <c r="V11" s="42"/>
      <c r="W11" s="42"/>
      <c r="X11" s="42"/>
      <c r="Y11" s="42"/>
      <c r="Z11" s="42"/>
      <c r="AA11" s="42"/>
      <c r="AB11" s="1"/>
      <c r="AC11" s="1"/>
      <c r="AD11" s="1"/>
      <c r="AE11" s="1"/>
      <c r="AF11" s="1"/>
      <c r="AG11" s="66"/>
    </row>
    <row r="12" spans="1:33" x14ac:dyDescent="0.3">
      <c r="A12" s="70"/>
      <c r="B12" s="73"/>
      <c r="C12" s="76"/>
      <c r="D12" s="36" t="s">
        <v>52</v>
      </c>
      <c r="E12" s="34" t="s">
        <v>47</v>
      </c>
      <c r="F12" s="21" t="s">
        <v>47</v>
      </c>
      <c r="G12" s="79"/>
      <c r="H12" s="79"/>
      <c r="I12" s="64"/>
      <c r="J12" s="64"/>
      <c r="K12" s="37">
        <v>1.67</v>
      </c>
      <c r="L12" s="37">
        <f>+K12*1</f>
        <v>1.67</v>
      </c>
      <c r="M12" s="38" t="s">
        <v>47</v>
      </c>
      <c r="N12" s="38" t="s">
        <v>47</v>
      </c>
      <c r="O12" s="39" t="s">
        <v>42</v>
      </c>
      <c r="P12" s="40"/>
      <c r="Q12" s="40"/>
      <c r="R12" s="41"/>
      <c r="S12" s="41"/>
      <c r="T12" s="41"/>
      <c r="U12" s="40"/>
      <c r="V12" s="42"/>
      <c r="W12" s="42"/>
      <c r="X12" s="42"/>
      <c r="Y12" s="42"/>
      <c r="Z12" s="42">
        <v>22</v>
      </c>
      <c r="AA12" s="42"/>
      <c r="AB12" s="1"/>
      <c r="AC12" s="1"/>
      <c r="AD12" s="1"/>
      <c r="AE12" s="1"/>
      <c r="AF12" s="1"/>
      <c r="AG12" s="67"/>
    </row>
  </sheetData>
  <mergeCells count="33">
    <mergeCell ref="I10:I12"/>
    <mergeCell ref="J10:J12"/>
    <mergeCell ref="AG10:AG12"/>
    <mergeCell ref="A10:A12"/>
    <mergeCell ref="B10:B12"/>
    <mergeCell ref="C10:C12"/>
    <mergeCell ref="G10:G12"/>
    <mergeCell ref="H10:H12"/>
    <mergeCell ref="AB2:AD2"/>
    <mergeCell ref="I7:I9"/>
    <mergeCell ref="J7:J9"/>
    <mergeCell ref="AG7:AG9"/>
    <mergeCell ref="A7:A9"/>
    <mergeCell ref="B7:B9"/>
    <mergeCell ref="C7:C9"/>
    <mergeCell ref="G7:G9"/>
    <mergeCell ref="H7:H9"/>
    <mergeCell ref="J2:J3"/>
    <mergeCell ref="A1:AG1"/>
    <mergeCell ref="AG2:AG3"/>
    <mergeCell ref="AE2:AE3"/>
    <mergeCell ref="A2:B3"/>
    <mergeCell ref="C2:C3"/>
    <mergeCell ref="D2:D3"/>
    <mergeCell ref="E2:E3"/>
    <mergeCell ref="F2:F3"/>
    <mergeCell ref="G2:G3"/>
    <mergeCell ref="H2:H3"/>
    <mergeCell ref="I2:I3"/>
    <mergeCell ref="AF2:AF3"/>
    <mergeCell ref="K2:O2"/>
    <mergeCell ref="P2:U2"/>
    <mergeCell ref="V2:AA2"/>
  </mergeCells>
  <phoneticPr fontId="9" type="noConversion"/>
  <pageMargins left="0.70866141732283461" right="0.70866141732283461" top="0.78740157480314965" bottom="0.78740157480314965" header="0.31496062992125984" footer="0.31496062992125984"/>
  <pageSetup paperSize="8" orientation="landscape" blackAndWhite="1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2F02266BEDC44D995AD1A4DCD306BC" ma:contentTypeVersion="15" ma:contentTypeDescription="Vytvoří nový dokument" ma:contentTypeScope="" ma:versionID="e9755b82c1d4e240272790345415c029">
  <xsd:schema xmlns:xsd="http://www.w3.org/2001/XMLSchema" xmlns:xs="http://www.w3.org/2001/XMLSchema" xmlns:p="http://schemas.microsoft.com/office/2006/metadata/properties" xmlns:ns2="2b870d30-e543-4857-8181-1e439428867c" xmlns:ns3="ebf73d20-a26e-4321-b5dc-75ca7bbfa1fe" targetNamespace="http://schemas.microsoft.com/office/2006/metadata/properties" ma:root="true" ma:fieldsID="9fe8e780ffc410d603eefb0b9106d44c" ns2:_="" ns3:_="">
    <xsd:import namespace="2b870d30-e543-4857-8181-1e439428867c"/>
    <xsd:import namespace="ebf73d20-a26e-4321-b5dc-75ca7bbfa1fe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70d30-e543-4857-8181-1e439428867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b654b4cd-2104-4107-9f38-d10f8718bf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73d20-a26e-4321-b5dc-75ca7bbfa1fe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a11adf6-e173-4b7a-8b29-45bae0333ed4}" ma:internalName="TaxCatchAll" ma:showField="CatchAllData" ma:web="ebf73d20-a26e-4321-b5dc-75ca7bbfa1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870d30-e543-4857-8181-1e439428867c">
      <Terms xmlns="http://schemas.microsoft.com/office/infopath/2007/PartnerControls"/>
    </lcf76f155ced4ddcb4097134ff3c332f>
    <TaxCatchAll xmlns="ebf73d20-a26e-4321-b5dc-75ca7bbfa1fe" xsi:nil="true"/>
  </documentManagement>
</p:properties>
</file>

<file path=customXml/itemProps1.xml><?xml version="1.0" encoding="utf-8"?>
<ds:datastoreItem xmlns:ds="http://schemas.openxmlformats.org/officeDocument/2006/customXml" ds:itemID="{3541F3F7-80A6-4E17-BAD3-B2F2B0DFC37F}"/>
</file>

<file path=customXml/itemProps2.xml><?xml version="1.0" encoding="utf-8"?>
<ds:datastoreItem xmlns:ds="http://schemas.openxmlformats.org/officeDocument/2006/customXml" ds:itemID="{86BE2E8C-C2AD-499C-908B-9FAD9DD87F70}"/>
</file>

<file path=customXml/itemProps3.xml><?xml version="1.0" encoding="utf-8"?>
<ds:datastoreItem xmlns:ds="http://schemas.openxmlformats.org/officeDocument/2006/customXml" ds:itemID="{367D7574-2DA5-4016-83D9-55A53C3D65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AHU</vt:lpstr>
      <vt:lpstr>AHU!Názvy_tisku</vt:lpstr>
      <vt:lpstr>AHU!Oblast_tisku</vt:lpstr>
    </vt:vector>
  </TitlesOfParts>
  <Company>TDPM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Hlaváček</dc:creator>
  <cp:lastModifiedBy>Jakub Šimek</cp:lastModifiedBy>
  <cp:lastPrinted>2024-03-15T13:49:36Z</cp:lastPrinted>
  <dcterms:created xsi:type="dcterms:W3CDTF">2015-11-03T13:23:06Z</dcterms:created>
  <dcterms:modified xsi:type="dcterms:W3CDTF">2024-05-04T20:53:24Z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0x010100FE2F02266BEDC44D995AD1A4DCD306BC</vt:lpwstr>
  </property>
</Properties>
</file>